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end\OneDrive\Desktop\sabaneta de yasica\"/>
    </mc:Choice>
  </mc:AlternateContent>
  <xr:revisionPtr revIDLastSave="0" documentId="8_{F2F7ACE1-4548-4375-8FDF-F3AC0B383EB1}" xr6:coauthVersionLast="47" xr6:coauthVersionMax="47" xr10:uidLastSave="{00000000-0000-0000-0000-000000000000}"/>
  <bookViews>
    <workbookView xWindow="-108" yWindow="-108" windowWidth="23256" windowHeight="12456" xr2:uid="{D43EDB85-019B-4301-8323-5375700D6F71}"/>
  </bookViews>
  <sheets>
    <sheet name="PRESUPUESTO LOTE 4" sheetId="1" r:id="rId1"/>
  </sheets>
  <definedNames>
    <definedName name="_xlnm.Print_Area" localSheetId="0">'PRESUPUESTO LOTE 4'!$A$1:$G$46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35" i="1" s="1"/>
  <c r="A36" i="1" s="1"/>
  <c r="A37" i="1" s="1"/>
  <c r="A30" i="1"/>
  <c r="A26" i="1"/>
  <c r="A27" i="1" s="1"/>
  <c r="A24" i="1"/>
  <c r="A22" i="1"/>
  <c r="A19" i="1"/>
  <c r="A17" i="1"/>
  <c r="A12" i="1"/>
  <c r="A13" i="1" s="1"/>
  <c r="A14" i="1" s="1"/>
  <c r="G28" i="1" l="1"/>
  <c r="E35" i="1" l="1"/>
  <c r="F35" i="1" s="1"/>
  <c r="E32" i="1"/>
  <c r="F32" i="1" s="1"/>
  <c r="E36" i="1"/>
  <c r="E37" i="1"/>
  <c r="F37" i="1" s="1"/>
  <c r="F36" i="1"/>
  <c r="E33" i="1"/>
  <c r="F33" i="1" s="1"/>
  <c r="E30" i="1"/>
  <c r="F30" i="1" s="1"/>
  <c r="E34" i="1"/>
  <c r="F34" i="1" s="1"/>
  <c r="E31" i="1"/>
  <c r="F31" i="1" l="1"/>
  <c r="G29" i="1" s="1"/>
  <c r="G38" i="1" s="1"/>
</calcChain>
</file>

<file path=xl/sharedStrings.xml><?xml version="1.0" encoding="utf-8"?>
<sst xmlns="http://schemas.openxmlformats.org/spreadsheetml/2006/main" count="46" uniqueCount="35">
  <si>
    <t xml:space="preserve"> PROYECTO:  CONSTRUCCION  DE ACERAS Y CONTENES </t>
  </si>
  <si>
    <t>UBICACIÓN: DISTRITO DE SABANETA DE YASICA</t>
  </si>
  <si>
    <t>NO.</t>
  </si>
  <si>
    <t>PARTIDA</t>
  </si>
  <si>
    <t>CANTIDAD</t>
  </si>
  <si>
    <t>UNIDAD</t>
  </si>
  <si>
    <t>P.U. RD$</t>
  </si>
  <si>
    <t>VALOR RD$</t>
  </si>
  <si>
    <t>SUB-TOTAL RD$</t>
  </si>
  <si>
    <t>PRELIMINARES</t>
  </si>
  <si>
    <t>LIMPIEZA INICIAL (CONTEMPLAR CORTE DE MALEZA Y RETIRO DE ESCOMBROS)  (DETALLAR PARTIDA EN ANALISIS DE COSTO)</t>
  </si>
  <si>
    <t xml:space="preserve">LEVANTAMIENTO, REPLANTEO Y MARCADO TOPOGRAFICO- DETALLAR PARTIDA EN ANALISIS DE COSTO </t>
  </si>
  <si>
    <t>BOTES GENERALES</t>
  </si>
  <si>
    <t xml:space="preserve">CONSTRUCCIÓN DE CONTENES  </t>
  </si>
  <si>
    <t xml:space="preserve">MOVIMIENTO DE TIERRA </t>
  </si>
  <si>
    <t>SUMINISTRO Y COLOCACION DE RELLENO COMPACTADO</t>
  </si>
  <si>
    <t>HORMIGON EN:</t>
  </si>
  <si>
    <t xml:space="preserve">CONTENES PULIDOS - HORMIGON 180KG/CM2 </t>
  </si>
  <si>
    <t xml:space="preserve">CONSTRUCCIÓN DE ACERAS </t>
  </si>
  <si>
    <t xml:space="preserve">ACERA E=0.10M, F'C=180KG/CM2 </t>
  </si>
  <si>
    <t>MISCELANEOS</t>
  </si>
  <si>
    <t>LIMPIEZA FINAL CON CAMION DE AGUA  (DETALLAR PARTIDA EN ANALISIS DE COSTO)</t>
  </si>
  <si>
    <t>LETRERO DE OBRA</t>
  </si>
  <si>
    <t>GASTOS INDIRECTOS</t>
  </si>
  <si>
    <t>DIRECCION TECNICA</t>
  </si>
  <si>
    <t>%</t>
  </si>
  <si>
    <t>ITBS (18% DEL 10%)</t>
  </si>
  <si>
    <t>GASTOS ADMINISTRATIVOS</t>
  </si>
  <si>
    <t>CODIA (1$ POR CADA 1000$)</t>
  </si>
  <si>
    <t>TRANSPORTE</t>
  </si>
  <si>
    <t>FIANZAS Y SEGUROS</t>
  </si>
  <si>
    <t>IMPREVISTOS</t>
  </si>
  <si>
    <t>LEY DE PENSION Y JUBILACION</t>
  </si>
  <si>
    <t>TOTAL GENERAL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</si>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</sst>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[$$-1C0A]* #,##0.00_-;\-[$$-1C0A]* #,##0.00_-;_-[$$-1C0A]* &quot;-&quot;??_-;_-@_-"/>
    <numFmt numFmtId="166" formatCode="_(&quot;RD$&quot;* #,##0.00_);_(&quot;RD$&quot;* \(#,##0.00\);_(&quot;RD$&quot;* &quot;-&quot;??_);_(@_)"/>
    <numFmt numFmtId="167" formatCode="&quot;$&quot;#,##0.00"/>
    <numFmt numFmtId="168" formatCode="0.000"/>
    <numFmt numFmtId="169" formatCode="0.0"/>
    <numFmt numFmtId="170" formatCode="&quot;RD$&quot;#,##0.00_);\(&quot;RD$&quot;#,##0.00\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3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2" fontId="3" fillId="0" borderId="8" xfId="2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3" fillId="0" borderId="7" xfId="1" applyFont="1" applyBorder="1" applyAlignment="1">
      <alignment horizontal="right" vertical="center"/>
    </xf>
    <xf numFmtId="4" fontId="2" fillId="0" borderId="9" xfId="0" applyNumberFormat="1" applyFont="1" applyBorder="1" applyAlignment="1">
      <alignment vertical="center"/>
    </xf>
    <xf numFmtId="44" fontId="3" fillId="0" borderId="0" xfId="0" applyNumberFormat="1" applyFont="1" applyAlignment="1">
      <alignment vertical="center"/>
    </xf>
    <xf numFmtId="0" fontId="6" fillId="0" borderId="4" xfId="0" applyFont="1" applyBorder="1" applyAlignment="1">
      <alignment wrapText="1"/>
    </xf>
    <xf numFmtId="165" fontId="9" fillId="0" borderId="7" xfId="3" applyNumberFormat="1" applyFont="1" applyBorder="1" applyAlignment="1">
      <alignment horizontal="center" vertical="center"/>
    </xf>
    <xf numFmtId="44" fontId="4" fillId="0" borderId="9" xfId="1" applyFont="1" applyBorder="1"/>
    <xf numFmtId="0" fontId="0" fillId="0" borderId="0" xfId="0" applyAlignment="1">
      <alignment vertical="center"/>
    </xf>
    <xf numFmtId="0" fontId="7" fillId="0" borderId="10" xfId="0" applyFont="1" applyBorder="1" applyAlignment="1">
      <alignment vertical="center" wrapText="1"/>
    </xf>
    <xf numFmtId="4" fontId="3" fillId="0" borderId="7" xfId="2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44" fontId="3" fillId="0" borderId="4" xfId="1" applyFont="1" applyBorder="1" applyAlignment="1">
      <alignment horizontal="right" vertical="center"/>
    </xf>
    <xf numFmtId="44" fontId="2" fillId="0" borderId="9" xfId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9" fillId="4" borderId="11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2" fontId="3" fillId="0" borderId="8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167" fontId="4" fillId="0" borderId="9" xfId="4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44" fontId="3" fillId="4" borderId="7" xfId="1" applyFont="1" applyFill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4" borderId="13" xfId="0" applyFont="1" applyFill="1" applyBorder="1" applyAlignment="1">
      <alignment vertical="center" wrapText="1"/>
    </xf>
    <xf numFmtId="2" fontId="3" fillId="0" borderId="10" xfId="2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4" fontId="3" fillId="4" borderId="10" xfId="1" applyFont="1" applyFill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4" fontId="3" fillId="0" borderId="0" xfId="1" applyFont="1" applyAlignme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4" xfId="3" applyFont="1" applyBorder="1" applyAlignment="1">
      <alignment vertical="center"/>
    </xf>
    <xf numFmtId="2" fontId="3" fillId="0" borderId="4" xfId="2" applyNumberFormat="1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4" xfId="3" applyFont="1" applyBorder="1" applyAlignment="1">
      <alignment vertical="center"/>
    </xf>
    <xf numFmtId="0" fontId="9" fillId="0" borderId="5" xfId="3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2" fontId="3" fillId="0" borderId="7" xfId="2" applyNumberFormat="1" applyFont="1" applyBorder="1" applyAlignment="1">
      <alignment horizontal="center" vertical="center"/>
    </xf>
    <xf numFmtId="4" fontId="4" fillId="4" borderId="9" xfId="4" applyNumberFormat="1" applyFont="1" applyFill="1" applyBorder="1" applyAlignment="1">
      <alignment horizontal="center" vertical="center"/>
    </xf>
    <xf numFmtId="4" fontId="4" fillId="4" borderId="12" xfId="4" applyNumberFormat="1" applyFont="1" applyFill="1" applyBorder="1" applyAlignment="1">
      <alignment horizontal="center" vertical="center"/>
    </xf>
    <xf numFmtId="168" fontId="3" fillId="0" borderId="7" xfId="2" applyNumberFormat="1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9" fillId="4" borderId="10" xfId="0" applyFont="1" applyFill="1" applyBorder="1" applyAlignment="1">
      <alignment horizontal="left" vertical="center"/>
    </xf>
    <xf numFmtId="2" fontId="3" fillId="0" borderId="10" xfId="2" applyNumberFormat="1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44" fontId="3" fillId="0" borderId="10" xfId="1" applyFont="1" applyBorder="1" applyAlignment="1">
      <alignment horizontal="right" vertical="center"/>
    </xf>
    <xf numFmtId="0" fontId="3" fillId="4" borderId="18" xfId="0" applyFont="1" applyFill="1" applyBorder="1" applyAlignment="1">
      <alignment vertical="center"/>
    </xf>
    <xf numFmtId="169" fontId="4" fillId="0" borderId="19" xfId="3" applyNumberFormat="1" applyFont="1" applyBorder="1" applyAlignment="1">
      <alignment horizontal="center" vertical="center"/>
    </xf>
    <xf numFmtId="43" fontId="4" fillId="0" borderId="15" xfId="2" applyNumberFormat="1" applyFont="1" applyBorder="1" applyAlignment="1">
      <alignment horizontal="center" vertical="center"/>
    </xf>
    <xf numFmtId="43" fontId="4" fillId="0" borderId="16" xfId="2" applyNumberFormat="1" applyFont="1" applyBorder="1" applyAlignment="1">
      <alignment horizontal="center" vertical="center"/>
    </xf>
    <xf numFmtId="43" fontId="4" fillId="0" borderId="17" xfId="2" applyNumberFormat="1" applyFont="1" applyBorder="1" applyAlignment="1">
      <alignment horizontal="center" vertical="center"/>
    </xf>
    <xf numFmtId="170" fontId="4" fillId="0" borderId="1" xfId="4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166" fontId="9" fillId="0" borderId="22" xfId="0" applyNumberFormat="1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6" fontId="9" fillId="0" borderId="14" xfId="0" applyNumberFormat="1" applyFont="1" applyBorder="1" applyAlignment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vertical="center"/>
    </xf>
  </cellXfs>
  <cellStyles count="5">
    <cellStyle name="Currency" xfId="1" builtinId="4"/>
    <cellStyle name="Millares 2 3" xfId="2" xr:uid="{6669B65C-77B7-410B-B845-5D6066840269}"/>
    <cellStyle name="Moneda 2" xfId="4" xr:uid="{764539C3-F3B0-4D62-B7E6-EE1F170C18DC}"/>
    <cellStyle name="Normal" xfId="0" builtinId="0"/>
    <cellStyle name="Normal 2" xfId="3" xr:uid="{FBF355F2-65E9-412D-9DB2-39E49C27E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579F-3722-43AC-9FC8-BE07BAF97EC9}">
  <sheetPr>
    <tabColor rgb="FFFFC000"/>
  </sheetPr>
  <dimension ref="A4:J52"/>
  <sheetViews>
    <sheetView tabSelected="1" view="pageBreakPreview" zoomScale="95" zoomScaleNormal="95" zoomScaleSheetLayoutView="95" workbookViewId="0">
      <selection activeCell="H32" sqref="H32"/>
    </sheetView>
  </sheetViews>
  <sheetFormatPr defaultColWidth="11.44140625" defaultRowHeight="15.6" x14ac:dyDescent="0.3"/>
  <cols>
    <col min="1" max="1" width="7" style="2" customWidth="1"/>
    <col min="2" max="2" width="60" style="2" customWidth="1"/>
    <col min="3" max="3" width="12" style="76" customWidth="1"/>
    <col min="4" max="4" width="9" style="2" customWidth="1"/>
    <col min="5" max="5" width="18.109375" style="2" bestFit="1" customWidth="1"/>
    <col min="6" max="6" width="18.33203125" style="2" customWidth="1"/>
    <col min="7" max="7" width="21" style="2" customWidth="1"/>
    <col min="8" max="8" width="18.88671875" style="2" customWidth="1"/>
    <col min="9" max="9" width="11.44140625" style="2"/>
    <col min="10" max="10" width="16" style="2" bestFit="1" customWidth="1"/>
    <col min="11" max="16384" width="11.44140625" style="2"/>
  </cols>
  <sheetData>
    <row r="4" spans="1:10" x14ac:dyDescent="0.3">
      <c r="A4" s="1"/>
      <c r="B4" s="1"/>
      <c r="C4" s="1"/>
      <c r="D4" s="1"/>
      <c r="E4" s="1"/>
      <c r="F4" s="1"/>
      <c r="G4" s="1"/>
    </row>
    <row r="5" spans="1:10" x14ac:dyDescent="0.3">
      <c r="A5" s="1"/>
      <c r="B5" s="1"/>
      <c r="C5" s="1"/>
      <c r="D5" s="1"/>
      <c r="E5" s="1"/>
      <c r="F5" s="1"/>
      <c r="G5" s="1"/>
    </row>
    <row r="6" spans="1:10" x14ac:dyDescent="0.3">
      <c r="A6" s="3"/>
      <c r="B6" s="3"/>
      <c r="C6" s="3"/>
      <c r="D6" s="3"/>
      <c r="E6" s="3"/>
      <c r="F6" s="3"/>
      <c r="G6" s="3"/>
    </row>
    <row r="7" spans="1:10" x14ac:dyDescent="0.3">
      <c r="A7" s="1"/>
      <c r="B7" s="1"/>
      <c r="C7" s="1"/>
      <c r="D7" s="1"/>
      <c r="E7" s="1"/>
      <c r="F7" s="1"/>
      <c r="G7" s="1"/>
    </row>
    <row r="8" spans="1:10" ht="15.75" customHeight="1" x14ac:dyDescent="0.3">
      <c r="A8" s="4" t="s">
        <v>0</v>
      </c>
      <c r="B8" s="4"/>
      <c r="C8" s="4"/>
      <c r="D8" s="4"/>
      <c r="E8" s="4"/>
      <c r="F8" s="4"/>
      <c r="G8" s="4"/>
    </row>
    <row r="9" spans="1:10" ht="18.75" customHeight="1" thickBot="1" x14ac:dyDescent="0.35">
      <c r="A9" s="4" t="s">
        <v>1</v>
      </c>
      <c r="B9" s="4"/>
      <c r="C9" s="4"/>
      <c r="D9" s="4"/>
      <c r="E9" s="4"/>
      <c r="F9" s="4"/>
      <c r="G9" s="4"/>
    </row>
    <row r="10" spans="1:10" ht="16.2" thickBot="1" x14ac:dyDescent="0.35">
      <c r="A10" s="5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J10" s="6"/>
    </row>
    <row r="11" spans="1:10" ht="16.2" thickBot="1" x14ac:dyDescent="0.35">
      <c r="A11" s="7">
        <v>1</v>
      </c>
      <c r="B11" s="8" t="s">
        <v>9</v>
      </c>
      <c r="C11" s="9"/>
      <c r="D11" s="10"/>
      <c r="E11" s="10"/>
      <c r="F11" s="11"/>
      <c r="G11" s="12"/>
      <c r="J11" s="6"/>
    </row>
    <row r="12" spans="1:10" ht="31.2" x14ac:dyDescent="0.3">
      <c r="A12" s="13">
        <f>A11+0.1</f>
        <v>1.1000000000000001</v>
      </c>
      <c r="B12" s="14" t="s">
        <v>10</v>
      </c>
      <c r="C12" s="15">
        <v>1</v>
      </c>
      <c r="D12" s="16"/>
      <c r="E12" s="17"/>
      <c r="F12" s="17"/>
      <c r="G12" s="18"/>
      <c r="H12" s="19"/>
      <c r="J12" s="6"/>
    </row>
    <row r="13" spans="1:10" s="23" customFormat="1" ht="28.8" x14ac:dyDescent="0.3">
      <c r="A13" s="13">
        <f t="shared" ref="A13" si="0">A12+0.1</f>
        <v>1.2000000000000002</v>
      </c>
      <c r="B13" s="20" t="s">
        <v>11</v>
      </c>
      <c r="C13" s="15">
        <v>1</v>
      </c>
      <c r="D13" s="16"/>
      <c r="E13" s="21"/>
      <c r="F13" s="17"/>
      <c r="G13" s="22"/>
      <c r="H13" s="19"/>
    </row>
    <row r="14" spans="1:10" ht="16.2" thickBot="1" x14ac:dyDescent="0.35">
      <c r="A14" s="13">
        <f>A13+0.1</f>
        <v>1.3000000000000003</v>
      </c>
      <c r="B14" s="24" t="s">
        <v>12</v>
      </c>
      <c r="C14" s="25">
        <v>120</v>
      </c>
      <c r="D14" s="26"/>
      <c r="E14" s="17"/>
      <c r="F14" s="17"/>
      <c r="G14" s="22"/>
      <c r="H14" s="19"/>
      <c r="J14" s="6"/>
    </row>
    <row r="15" spans="1:10" ht="16.2" thickBot="1" x14ac:dyDescent="0.35">
      <c r="A15" s="27"/>
      <c r="B15" s="8" t="s">
        <v>13</v>
      </c>
      <c r="C15" s="28"/>
      <c r="D15" s="16"/>
      <c r="E15" s="29"/>
      <c r="F15" s="29"/>
      <c r="G15" s="30"/>
      <c r="J15" s="6"/>
    </row>
    <row r="16" spans="1:10" ht="16.2" thickBot="1" x14ac:dyDescent="0.35">
      <c r="A16" s="31">
        <v>2</v>
      </c>
      <c r="B16" s="32" t="s">
        <v>14</v>
      </c>
      <c r="C16" s="15"/>
      <c r="D16" s="26"/>
      <c r="E16" s="17"/>
      <c r="F16" s="17"/>
      <c r="G16" s="12"/>
      <c r="J16" s="6"/>
    </row>
    <row r="17" spans="1:10" ht="16.2" thickBot="1" x14ac:dyDescent="0.35">
      <c r="A17" s="33">
        <f t="shared" ref="A17" si="1">A16+0.1</f>
        <v>2.1</v>
      </c>
      <c r="B17" s="34" t="s">
        <v>15</v>
      </c>
      <c r="C17" s="15">
        <v>206.25</v>
      </c>
      <c r="D17" s="26"/>
      <c r="E17" s="17"/>
      <c r="F17" s="17"/>
      <c r="G17" s="30"/>
      <c r="J17" s="6"/>
    </row>
    <row r="18" spans="1:10" ht="16.2" thickBot="1" x14ac:dyDescent="0.35">
      <c r="A18" s="31">
        <v>3</v>
      </c>
      <c r="B18" s="35" t="s">
        <v>16</v>
      </c>
      <c r="C18" s="36"/>
      <c r="D18" s="26"/>
      <c r="E18" s="17"/>
      <c r="F18" s="17"/>
      <c r="G18" s="12"/>
      <c r="J18" s="6"/>
    </row>
    <row r="19" spans="1:10" ht="16.2" thickBot="1" x14ac:dyDescent="0.35">
      <c r="A19" s="33">
        <f t="shared" ref="A19" si="2">A18+0.1</f>
        <v>3.1</v>
      </c>
      <c r="B19" s="34" t="s">
        <v>17</v>
      </c>
      <c r="C19" s="37">
        <v>750</v>
      </c>
      <c r="D19" s="26"/>
      <c r="E19" s="17"/>
      <c r="F19" s="17"/>
      <c r="G19" s="30"/>
      <c r="H19" s="19"/>
      <c r="J19" s="6"/>
    </row>
    <row r="20" spans="1:10" ht="16.2" thickBot="1" x14ac:dyDescent="0.35">
      <c r="A20" s="33"/>
      <c r="B20" s="8" t="s">
        <v>18</v>
      </c>
      <c r="C20" s="36"/>
      <c r="D20" s="26"/>
      <c r="E20" s="17"/>
      <c r="F20" s="17"/>
      <c r="G20" s="38"/>
      <c r="J20" s="6"/>
    </row>
    <row r="21" spans="1:10" ht="16.2" thickBot="1" x14ac:dyDescent="0.35">
      <c r="A21" s="31">
        <v>4</v>
      </c>
      <c r="B21" s="32" t="s">
        <v>14</v>
      </c>
      <c r="C21" s="36"/>
      <c r="D21" s="26"/>
      <c r="E21" s="17"/>
      <c r="F21" s="17"/>
      <c r="G21" s="12"/>
      <c r="J21" s="6"/>
    </row>
    <row r="22" spans="1:10" ht="16.2" thickBot="1" x14ac:dyDescent="0.35">
      <c r="A22" s="33">
        <f>A21+0.1</f>
        <v>4.0999999999999996</v>
      </c>
      <c r="B22" s="34" t="s">
        <v>15</v>
      </c>
      <c r="C22" s="36">
        <v>375</v>
      </c>
      <c r="D22" s="39"/>
      <c r="E22" s="17"/>
      <c r="F22" s="17"/>
      <c r="G22" s="30"/>
      <c r="H22" s="19"/>
      <c r="J22" s="6"/>
    </row>
    <row r="23" spans="1:10" ht="16.2" thickBot="1" x14ac:dyDescent="0.35">
      <c r="A23" s="31">
        <v>5</v>
      </c>
      <c r="B23" s="35" t="s">
        <v>16</v>
      </c>
      <c r="C23" s="36"/>
      <c r="D23" s="26"/>
      <c r="E23" s="17"/>
      <c r="F23" s="17"/>
      <c r="G23" s="12"/>
      <c r="J23" s="6"/>
    </row>
    <row r="24" spans="1:10" ht="16.2" thickBot="1" x14ac:dyDescent="0.35">
      <c r="A24" s="33">
        <f t="shared" ref="A24" si="3">A23+0.1</f>
        <v>5.0999999999999996</v>
      </c>
      <c r="B24" s="24" t="s">
        <v>19</v>
      </c>
      <c r="C24" s="37">
        <v>750</v>
      </c>
      <c r="D24" s="26"/>
      <c r="E24" s="17"/>
      <c r="F24" s="17"/>
      <c r="G24" s="30"/>
      <c r="H24" s="19"/>
      <c r="J24" s="6"/>
    </row>
    <row r="25" spans="1:10" ht="16.2" thickBot="1" x14ac:dyDescent="0.35">
      <c r="A25" s="40">
        <v>6</v>
      </c>
      <c r="B25" s="35" t="s">
        <v>20</v>
      </c>
      <c r="C25" s="36"/>
      <c r="D25" s="26"/>
      <c r="E25" s="17"/>
      <c r="F25" s="41"/>
      <c r="G25" s="12"/>
    </row>
    <row r="26" spans="1:10" ht="31.2" x14ac:dyDescent="0.3">
      <c r="A26" s="33">
        <f>+A25+0.1</f>
        <v>6.1</v>
      </c>
      <c r="B26" s="14" t="s">
        <v>21</v>
      </c>
      <c r="C26" s="36">
        <v>1</v>
      </c>
      <c r="D26" s="26"/>
      <c r="E26" s="17"/>
      <c r="F26" s="41"/>
      <c r="G26" s="42"/>
      <c r="H26" s="19"/>
    </row>
    <row r="27" spans="1:10" ht="16.2" thickBot="1" x14ac:dyDescent="0.35">
      <c r="A27" s="33">
        <f>+A26+0.1</f>
        <v>6.1999999999999993</v>
      </c>
      <c r="B27" s="43" t="s">
        <v>22</v>
      </c>
      <c r="C27" s="44">
        <v>1</v>
      </c>
      <c r="D27" s="45"/>
      <c r="E27" s="46"/>
      <c r="F27" s="41"/>
      <c r="G27" s="47"/>
      <c r="H27" s="19"/>
    </row>
    <row r="28" spans="1:10" ht="16.2" thickBot="1" x14ac:dyDescent="0.35">
      <c r="A28" s="48"/>
      <c r="B28" s="49" t="s">
        <v>8</v>
      </c>
      <c r="C28" s="50"/>
      <c r="D28" s="50"/>
      <c r="E28" s="50"/>
      <c r="F28" s="51"/>
      <c r="G28" s="12">
        <f>SUM(G11:G27)</f>
        <v>0</v>
      </c>
      <c r="H28" s="19"/>
      <c r="J28" s="52"/>
    </row>
    <row r="29" spans="1:10" ht="16.2" thickBot="1" x14ac:dyDescent="0.35">
      <c r="A29" s="53">
        <v>7</v>
      </c>
      <c r="B29" s="54" t="s">
        <v>23</v>
      </c>
      <c r="C29" s="55"/>
      <c r="D29" s="56"/>
      <c r="E29" s="57"/>
      <c r="F29" s="58"/>
      <c r="G29" s="12">
        <f>SUM(F30:F37)</f>
        <v>0</v>
      </c>
    </row>
    <row r="30" spans="1:10" x14ac:dyDescent="0.3">
      <c r="A30" s="59">
        <f>A29+0.1</f>
        <v>7.1</v>
      </c>
      <c r="B30" s="60" t="s">
        <v>24</v>
      </c>
      <c r="C30" s="61">
        <v>10</v>
      </c>
      <c r="D30" s="39" t="s">
        <v>25</v>
      </c>
      <c r="E30" s="17">
        <f>G28</f>
        <v>0</v>
      </c>
      <c r="F30" s="17">
        <f>E30*0.1</f>
        <v>0</v>
      </c>
      <c r="G30" s="62"/>
      <c r="H30" s="19"/>
    </row>
    <row r="31" spans="1:10" x14ac:dyDescent="0.3">
      <c r="A31" s="59">
        <f t="shared" ref="A31:A37" si="4">A30+0.1</f>
        <v>7.1999999999999993</v>
      </c>
      <c r="B31" s="60" t="s">
        <v>26</v>
      </c>
      <c r="C31" s="61">
        <v>18</v>
      </c>
      <c r="D31" s="39" t="s">
        <v>25</v>
      </c>
      <c r="E31" s="17">
        <f>G28</f>
        <v>0</v>
      </c>
      <c r="F31" s="17">
        <f>F30*0.18</f>
        <v>0</v>
      </c>
      <c r="G31" s="63"/>
      <c r="H31" s="19"/>
    </row>
    <row r="32" spans="1:10" x14ac:dyDescent="0.3">
      <c r="A32" s="59">
        <f t="shared" si="4"/>
        <v>7.2999999999999989</v>
      </c>
      <c r="B32" s="60" t="s">
        <v>27</v>
      </c>
      <c r="C32" s="61">
        <v>5</v>
      </c>
      <c r="D32" s="39" t="s">
        <v>25</v>
      </c>
      <c r="E32" s="17">
        <f>G28</f>
        <v>0</v>
      </c>
      <c r="F32" s="17">
        <f>E32*0.05</f>
        <v>0</v>
      </c>
      <c r="G32" s="63"/>
    </row>
    <row r="33" spans="1:10" x14ac:dyDescent="0.3">
      <c r="A33" s="59">
        <f t="shared" si="4"/>
        <v>7.3999999999999986</v>
      </c>
      <c r="B33" s="60" t="s">
        <v>28</v>
      </c>
      <c r="C33" s="64">
        <v>1E-3</v>
      </c>
      <c r="D33" s="39" t="s">
        <v>25</v>
      </c>
      <c r="E33" s="17">
        <f>G28</f>
        <v>0</v>
      </c>
      <c r="F33" s="17">
        <f>E33*C33</f>
        <v>0</v>
      </c>
      <c r="G33" s="63"/>
    </row>
    <row r="34" spans="1:10" x14ac:dyDescent="0.3">
      <c r="A34" s="59">
        <f t="shared" si="4"/>
        <v>7.4999999999999982</v>
      </c>
      <c r="B34" s="60" t="s">
        <v>29</v>
      </c>
      <c r="C34" s="61">
        <v>2.5</v>
      </c>
      <c r="D34" s="39" t="s">
        <v>25</v>
      </c>
      <c r="E34" s="17">
        <f>G28</f>
        <v>0</v>
      </c>
      <c r="F34" s="17">
        <f>E34*0.025</f>
        <v>0</v>
      </c>
      <c r="G34" s="63"/>
    </row>
    <row r="35" spans="1:10" x14ac:dyDescent="0.3">
      <c r="A35" s="59">
        <f t="shared" si="4"/>
        <v>7.5999999999999979</v>
      </c>
      <c r="B35" s="60" t="s">
        <v>30</v>
      </c>
      <c r="C35" s="61">
        <v>1</v>
      </c>
      <c r="D35" s="39" t="s">
        <v>25</v>
      </c>
      <c r="E35" s="17">
        <f>G28</f>
        <v>0</v>
      </c>
      <c r="F35" s="17">
        <f>E35*0.01</f>
        <v>0</v>
      </c>
      <c r="G35" s="65"/>
      <c r="J35" s="19"/>
    </row>
    <row r="36" spans="1:10" x14ac:dyDescent="0.3">
      <c r="A36" s="59">
        <f t="shared" si="4"/>
        <v>7.6999999999999975</v>
      </c>
      <c r="B36" s="60" t="s">
        <v>31</v>
      </c>
      <c r="C36" s="61">
        <v>3</v>
      </c>
      <c r="D36" s="39" t="s">
        <v>25</v>
      </c>
      <c r="E36" s="17">
        <f>G28</f>
        <v>0</v>
      </c>
      <c r="F36" s="17">
        <f>G28*0.03</f>
        <v>0</v>
      </c>
      <c r="G36" s="65"/>
    </row>
    <row r="37" spans="1:10" ht="16.2" thickBot="1" x14ac:dyDescent="0.35">
      <c r="A37" s="59">
        <f t="shared" si="4"/>
        <v>7.7999999999999972</v>
      </c>
      <c r="B37" s="66" t="s">
        <v>32</v>
      </c>
      <c r="C37" s="67">
        <v>1</v>
      </c>
      <c r="D37" s="68" t="s">
        <v>25</v>
      </c>
      <c r="E37" s="69">
        <f>G28</f>
        <v>0</v>
      </c>
      <c r="F37" s="69">
        <f>E37*0.01</f>
        <v>0</v>
      </c>
      <c r="G37" s="70"/>
    </row>
    <row r="38" spans="1:10" ht="16.2" thickBot="1" x14ac:dyDescent="0.35">
      <c r="A38" s="71"/>
      <c r="B38" s="72" t="s">
        <v>33</v>
      </c>
      <c r="C38" s="73"/>
      <c r="D38" s="73"/>
      <c r="E38" s="73"/>
      <c r="F38" s="74"/>
      <c r="G38" s="75">
        <f>G28+G29</f>
        <v>0</v>
      </c>
    </row>
    <row r="40" spans="1:10" ht="16.2" thickBot="1" x14ac:dyDescent="0.35">
      <c r="A40" s="76"/>
      <c r="D40" s="76"/>
    </row>
    <row r="41" spans="1:10" x14ac:dyDescent="0.3">
      <c r="A41" s="77"/>
      <c r="B41" s="78"/>
      <c r="C41" s="79"/>
      <c r="D41" s="78"/>
      <c r="E41" s="78"/>
      <c r="F41" s="78"/>
      <c r="G41" s="80"/>
    </row>
    <row r="42" spans="1:10" x14ac:dyDescent="0.3">
      <c r="A42" s="81"/>
      <c r="B42" s="82"/>
      <c r="C42" s="83"/>
      <c r="D42" s="82"/>
      <c r="E42" s="82"/>
      <c r="F42" s="82"/>
      <c r="G42" s="84"/>
    </row>
    <row r="43" spans="1:10" x14ac:dyDescent="0.3">
      <c r="A43" s="81"/>
      <c r="B43" s="82"/>
      <c r="C43" s="83"/>
      <c r="D43" s="82"/>
      <c r="E43" s="82"/>
      <c r="F43" s="82"/>
      <c r="G43" s="84"/>
    </row>
    <row r="44" spans="1:10" x14ac:dyDescent="0.3">
      <c r="A44" s="81"/>
      <c r="B44" s="82"/>
      <c r="C44" s="83"/>
      <c r="D44" s="82"/>
      <c r="E44" s="82"/>
      <c r="F44" s="82"/>
      <c r="G44" s="84"/>
    </row>
    <row r="45" spans="1:10" x14ac:dyDescent="0.3">
      <c r="A45" s="81"/>
      <c r="B45" s="82"/>
      <c r="C45" s="83"/>
      <c r="D45" s="82"/>
      <c r="E45" s="82"/>
      <c r="F45" s="82"/>
      <c r="G45" s="84"/>
    </row>
    <row r="46" spans="1:10" ht="16.2" thickBot="1" x14ac:dyDescent="0.35">
      <c r="A46" s="85"/>
      <c r="B46" s="86" t="s">
        <v>34</v>
      </c>
      <c r="C46" s="87"/>
      <c r="D46" s="86"/>
      <c r="E46" s="86"/>
      <c r="F46" s="86"/>
      <c r="G46" s="88"/>
    </row>
    <row r="47" spans="1:10" x14ac:dyDescent="0.3">
      <c r="A47" s="76"/>
      <c r="D47" s="76"/>
    </row>
    <row r="48" spans="1:10" x14ac:dyDescent="0.3">
      <c r="A48" s="76"/>
      <c r="D48" s="76"/>
    </row>
    <row r="49" spans="1:4" x14ac:dyDescent="0.3">
      <c r="A49" s="76"/>
      <c r="D49" s="76"/>
    </row>
    <row r="50" spans="1:4" x14ac:dyDescent="0.3">
      <c r="A50" s="76"/>
      <c r="D50" s="76"/>
    </row>
    <row r="51" spans="1:4" x14ac:dyDescent="0.3">
      <c r="A51" s="76"/>
      <c r="D51" s="76"/>
    </row>
    <row r="52" spans="1:4" x14ac:dyDescent="0.3">
      <c r="A52" s="76"/>
      <c r="D52" s="76"/>
    </row>
  </sheetData>
  <mergeCells count="7">
    <mergeCell ref="B38:F38"/>
    <mergeCell ref="A4:G4"/>
    <mergeCell ref="A5:G5"/>
    <mergeCell ref="A7:G7"/>
    <mergeCell ref="A8:G8"/>
    <mergeCell ref="A9:G9"/>
    <mergeCell ref="B28:F28"/>
  </mergeCells>
  <pageMargins left="0.7" right="0.7" top="0.75" bottom="0.75" header="0.3" footer="0.3"/>
  <pageSetup scale="6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PRESUPUESTO LOTE 4</vt:lpstr>
      <vt:lpstr>'PRESUPUESTO LOTE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Frendy Dominguez</dc:creator>
  <cp:lastModifiedBy>Frendy Dominguez</cp:lastModifiedBy>
  <dcterms:created xsi:type="dcterms:W3CDTF">2025-10-02T19:43:52Z</dcterms:created>
  <dcterms:modified xsi:type="dcterms:W3CDTF">2025-10-02T19:44:44Z</dcterms:modified>
</cp:coreProperties>
</file>